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0d1c803fbff19131/Archivos/SST/Gestión de contratistas/Modelo General/"/>
    </mc:Choice>
  </mc:AlternateContent>
  <xr:revisionPtr revIDLastSave="17" documentId="1013FA18053B15A89E45D971920CAE8409A6F848" xr6:coauthVersionLast="46" xr6:coauthVersionMax="46" xr10:uidLastSave="{002DF152-BD5E-4DC3-A809-33A2A8290711}"/>
  <bookViews>
    <workbookView xWindow="28680" yWindow="-120" windowWidth="19440" windowHeight="11310" xr2:uid="{00000000-000D-0000-FFFF-FFFF00000000}"/>
  </bookViews>
  <sheets>
    <sheet name="Criterios" sheetId="1" r:id="rId1"/>
    <sheet name="Hoja1" sheetId="6" r:id="rId2"/>
    <sheet name="Clasificación" sheetId="5" r:id="rId3"/>
    <sheet name="Minimos info inicial" sheetId="4" r:id="rId4"/>
    <sheet name="Minimos de plan de trabajo"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D4" i="6"/>
  <c r="C4" i="6"/>
  <c r="E3" i="6"/>
  <c r="D3" i="6"/>
  <c r="C3" i="6"/>
  <c r="E2" i="6"/>
  <c r="D2" i="6"/>
  <c r="C2" i="6"/>
  <c r="D4" i="5" l="1"/>
  <c r="D5" i="5"/>
  <c r="H5" i="5"/>
  <c r="I5" i="5" s="1"/>
  <c r="J5" i="5" l="1"/>
  <c r="K5" i="5" s="1"/>
  <c r="H4" i="5"/>
  <c r="I4" i="5" s="1"/>
  <c r="J4" i="5" l="1"/>
  <c r="K4" i="5" s="1"/>
  <c r="E4" i="1"/>
  <c r="D4" i="1"/>
  <c r="C4" i="1"/>
  <c r="E3" i="1"/>
  <c r="D3" i="1"/>
  <c r="C3" i="1"/>
  <c r="E2" i="1"/>
  <c r="D2" i="1"/>
  <c r="C2" i="1"/>
</calcChain>
</file>

<file path=xl/sharedStrings.xml><?xml version="1.0" encoding="utf-8"?>
<sst xmlns="http://schemas.openxmlformats.org/spreadsheetml/2006/main" count="76" uniqueCount="58">
  <si>
    <t>ALTO</t>
  </si>
  <si>
    <t>MEDIO</t>
  </si>
  <si>
    <t>BAJO</t>
  </si>
  <si>
    <t>MATRIZ DE CLASIFICACIÓN DE CONTRATISTAS</t>
  </si>
  <si>
    <t>CLASE DE RIESGO</t>
  </si>
  <si>
    <t>Bajo</t>
  </si>
  <si>
    <t>Medio</t>
  </si>
  <si>
    <t>Alto</t>
  </si>
  <si>
    <t>RELACIÓN CONTRACTUAL</t>
  </si>
  <si>
    <t xml:space="preserve">OCASIONAL </t>
  </si>
  <si>
    <t>PERMANENTE (CONTINUO)</t>
  </si>
  <si>
    <t>Ocasional</t>
  </si>
  <si>
    <t>NIVEL DEL CONTRATISTA</t>
  </si>
  <si>
    <t>Clase dada para las actividades económicas con clase de riesgo I - Riesgo Mínimo y II - Riesgo Bajo. Si desarrolla tareas criticas pasa a clase Medio.</t>
  </si>
  <si>
    <t>Clase dada para las actividades económicas con clase de riesgo III - Riesgo Medio. Pueden desarrollar tareas criticas. Si desarrolla tareas de alto riesgo pasa a clase Alto.</t>
  </si>
  <si>
    <t>Clase dada para las actividades económicas con clase de riesgo IV - riesgo Alto, V - Riesgo Máximo y /o tareas criticas y/o tareas de alto riesgo.</t>
  </si>
  <si>
    <t>Es aquel contratista que es contratado para suministrar servicios que soportan procesos o subprocesos completos, que se requieren dentro de las instalaciones de las compañías o que manejen procesos completos fuera de las instalaciones de ellas (solo comerciales o logísticos) con las siguientes características:
Los servicios se prestan entre uno o 20 días en un mes, cuatro o más veces en un año.</t>
  </si>
  <si>
    <t>Es aquel contratistas que es contratado para prestar un servicio específico con las siguientes características:
El servicio se presta en un tiempo determinado, con un inicio y fin definido, el cual no podrá ser mayor a 20 días y se da por una solicitud de la demanda.
El servicio solo se presta una vez en el trimestre.</t>
  </si>
  <si>
    <t>Valor</t>
  </si>
  <si>
    <t>VALOR</t>
  </si>
  <si>
    <t>Mayor a 20</t>
  </si>
  <si>
    <t>Entre 10 y 19</t>
  </si>
  <si>
    <t>Entre 2 y 9</t>
  </si>
  <si>
    <t>Igual 1</t>
  </si>
  <si>
    <t>FRECUENTE
(DISCONTINUO)</t>
  </si>
  <si>
    <t>Es aquel contratista que es contratado para suministrar servicios que soportan procesos o subprocesos, que se requieren dentro de las instalaciones de las compañías o que manejen procesos completos fuera de las instalaciones de ellas (solo comerciales o logísticos), con las siguientes características:
Los servicios se prestan durante todos los días de la semana por mas de veinte días en un mes.</t>
  </si>
  <si>
    <t>Se fundamenta en las clases de riesgo definidas por el decreto 1295 de 1994 y la clasificación de actividades económicas establecidas por el decreto 1607 de 2002. Las actividades económicas serán las realizadas en los centros de trabajo de la Organización.</t>
  </si>
  <si>
    <t>Se basa en el tipo de acompañamiento brindado por el contratistas a las empresas de la Organización</t>
  </si>
  <si>
    <t>Define la capacidad requerida por el contratista para el control de los riesgos en SST y la forma en la cual se integrara esta capacidad al Sistema de Gestión en SST de la Organización.</t>
  </si>
  <si>
    <t>Contratista que requiere un plan de gestión en SST para el servicio especifico a contratar en donde se evidencie :
Un alto grado de integración con el Sistema de Gestión en SST de las empresas de la Organización.
Una alta capacidad para el control de los riesgos en SST durante todo el ciclo de vida del contrato.</t>
  </si>
  <si>
    <t>Contratista que requiere un plan de gestión en SST para el servicio especifico a contratar en donde se evidencie :
Un nivel medio de integración con el Sistema de Gestión en SST de las empresas de la Organización.
Una capacidad para el control de los riesgos en SST durante las etapas de inicio, ejecución y cierre del contrato.</t>
  </si>
  <si>
    <t xml:space="preserve">Contratista que requiere:
Una capacidad suficiente para el control de los riesgos en SST durante la ejecución del contrato, alineados al control operacional en el Sistema de Gestión en SST de las empresas de la Organización. </t>
  </si>
  <si>
    <t xml:space="preserve">Contratista que requiere:
Alinearse al control operacional en el Sistema de Gestión en SST de las empresas de la Organización. </t>
  </si>
  <si>
    <t xml:space="preserve">Grado de integración: Nivel requerido para alinear los objetivos, metas y programas del sistema de gestión en SST del Contratista con los del sistema de gestión de las empresas de la Organización.
Capacidad en el control de riesgos: Cobertura y eficacia demostrada de los controles en SST implementados por el contratista y el nivel de autonomía en términos de responsabilidad, autoridad, rendiciones de cuentas y competencias en la implementación del sistema de gestión en SST.
</t>
  </si>
  <si>
    <t>Plan de trabajo en SST especifico para el contrato a ejecutar en donde se incluyan, como minimo, las siguientes actividades:
* Objetivos en SST especificos
* Recursos y cronograma de trabajo
* Inducción general
* Inducción especifica
* Capacitación
* Tiempo de asignación de responsable de SST
* Inspecciones
* Mediciones de higiene
* Evaluaciones medicas ocupacionales
* Matriz de EPP
* Controles operacionales generales
* Controles operacionales para tareas criticas (Si aplica)
* Controles operacionales para tareas de alto riesgo (Si aplica)
* Actividades de promoción y prevención
* Actividades del programa de seguridad vial (Si aplica)
* Auditoria</t>
  </si>
  <si>
    <t>INFORMACIÓN INICIAL DE CONTRATISTAS</t>
  </si>
  <si>
    <t>Informe de la evaluación inicial del Sistema de Gestión en SST acorde a la legislación vigente -  Generar formato de evaluación.</t>
  </si>
  <si>
    <t>Informe resumen de los principales peligros y riesgos asociados a las actividades de la organización</t>
  </si>
  <si>
    <t>Informe resumen de las medidas de prevención y control de los riesgos implementadas por la organización como resultado de la identificación de peligros, evaluación y valoración de los riesgos.</t>
  </si>
  <si>
    <t>Copia del plan de trabajo anual en SST vigente.</t>
  </si>
  <si>
    <t>Informe de AT, EL y EG de los ultimos dos años. Registro estadístico de los incidentes y de los accidentes, así como de las enfermedades laborales de los ultimos dos años.</t>
  </si>
  <si>
    <t>Informe resumen del diagnóstico de las condiciones de salud en el trabajo.</t>
  </si>
  <si>
    <t>MATRIZ DE CLASIFICACIÓN DE SERVICIOS PRESTADOS POR CONTRATISTAS</t>
  </si>
  <si>
    <t>SERVICIO</t>
  </si>
  <si>
    <t>CONTRATISTA</t>
  </si>
  <si>
    <t>RELACION</t>
  </si>
  <si>
    <t>VALOR RELACION</t>
  </si>
  <si>
    <t>TAR</t>
  </si>
  <si>
    <t>TAC</t>
  </si>
  <si>
    <t>RIESGO</t>
  </si>
  <si>
    <t>VALOR RIESGO</t>
  </si>
  <si>
    <t>NIVEL</t>
  </si>
  <si>
    <t>OBSERVACIONES</t>
  </si>
  <si>
    <t>Frecuente</t>
  </si>
  <si>
    <t>Permanente</t>
  </si>
  <si>
    <t>VALOR NIVEL</t>
  </si>
  <si>
    <t>Instalacion de pisos</t>
  </si>
  <si>
    <t>Arango y Arango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</si>
</sst>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rgb="FF000000"/>
      <name val="Arial"/>
      <family val="2"/>
    </font>
    <font>
      <sz val="11"/>
      <color rgb="FF000000"/>
      <name val="Calibri"/>
      <family val="2"/>
    </font>
    <font>
      <sz val="10"/>
      <color theme="1"/>
      <name val="Arial"/>
      <family val="2"/>
    </font>
    <font>
      <b/>
      <sz val="11"/>
      <color theme="0"/>
      <name val="Calibri"/>
      <family val="2"/>
      <scheme val="minor"/>
    </font>
    <font>
      <b/>
      <sz val="11"/>
      <color theme="1"/>
      <name val="Calibri"/>
      <family val="2"/>
      <scheme val="minor"/>
    </font>
  </fonts>
  <fills count="9">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FF9933"/>
        <bgColor indexed="64"/>
      </patternFill>
    </fill>
    <fill>
      <patternFill patternType="solid">
        <fgColor rgb="FFFF0000"/>
        <bgColor indexed="64"/>
      </patternFill>
    </fill>
    <fill>
      <patternFill patternType="solid">
        <fgColor rgb="FFFFC000"/>
        <bgColor indexed="64"/>
      </patternFill>
    </fill>
    <fill>
      <patternFill patternType="solid">
        <fgColor theme="1"/>
        <bgColor theme="1"/>
      </patternFill>
    </fill>
    <fill>
      <patternFill patternType="solid">
        <fgColor theme="0" tint="-0.249977111117893"/>
        <bgColor indexed="64"/>
      </patternFill>
    </fill>
  </fills>
  <borders count="2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89">
    <xf numFmtId="0" fontId="0" fillId="0" borderId="0" xfId="0"/>
    <xf numFmtId="0" fontId="0" fillId="0" borderId="14" xfId="0" applyBorder="1" applyAlignment="1">
      <alignment wrapText="1"/>
    </xf>
    <xf numFmtId="0" fontId="2"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3" fillId="0" borderId="0" xfId="0" applyFont="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0" fontId="3" fillId="3" borderId="14" xfId="0" applyFont="1" applyFill="1" applyBorder="1" applyAlignment="1">
      <alignment vertical="center" wrapText="1"/>
    </xf>
    <xf numFmtId="0" fontId="3" fillId="4" borderId="14" xfId="0" applyFont="1" applyFill="1" applyBorder="1" applyAlignment="1">
      <alignment vertical="center" wrapText="1"/>
    </xf>
    <xf numFmtId="0" fontId="3" fillId="4" borderId="15" xfId="0" applyFont="1" applyFill="1" applyBorder="1" applyAlignment="1">
      <alignment vertical="center" wrapText="1"/>
    </xf>
    <xf numFmtId="0" fontId="3" fillId="2" borderId="14" xfId="0" applyFont="1" applyFill="1" applyBorder="1" applyAlignment="1">
      <alignment vertical="center" wrapText="1"/>
    </xf>
    <xf numFmtId="0" fontId="3" fillId="3" borderId="15" xfId="0" applyFont="1" applyFill="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9" xfId="0" applyFont="1" applyBorder="1" applyAlignment="1">
      <alignment horizontal="left"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wrapText="1"/>
    </xf>
    <xf numFmtId="0" fontId="0" fillId="0" borderId="28" xfId="0" applyFont="1" applyBorder="1" applyAlignment="1">
      <alignment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0" fillId="0" borderId="26" xfId="0" applyFont="1" applyBorder="1" applyAlignment="1">
      <alignment wrapText="1"/>
    </xf>
    <xf numFmtId="0" fontId="0" fillId="0" borderId="27" xfId="0" applyFont="1" applyBorder="1" applyAlignment="1">
      <alignment wrapText="1"/>
    </xf>
    <xf numFmtId="0" fontId="2" fillId="3" borderId="14" xfId="0" applyFont="1" applyFill="1" applyBorder="1" applyAlignment="1">
      <alignment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0" fillId="8" borderId="27" xfId="0" applyFont="1" applyFill="1" applyBorder="1" applyAlignment="1">
      <alignment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wrapText="1"/>
    </xf>
    <xf numFmtId="0" fontId="3" fillId="0" borderId="10" xfId="0" applyFont="1" applyBorder="1" applyAlignment="1">
      <alignment horizontal="left" vertical="center" wrapText="1"/>
    </xf>
    <xf numFmtId="0" fontId="3" fillId="0" borderId="2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5" fillId="0" borderId="0" xfId="0" applyFont="1" applyAlignment="1">
      <alignment horizontal="center" wrapText="1"/>
    </xf>
  </cellXfs>
  <cellStyles count="1">
    <cellStyle name="Normal" xfId="0" builtinId="0"/>
  </cellStyles>
  <dxfs count="17">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CLASIFICACION" displayName="TABLACLASIFICACION" ref="A3:L5" totalsRowShown="0" headerRowDxfId="16" dataDxfId="14" headerRowBorderDxfId="15" tableBorderDxfId="13" totalsRowBorderDxfId="12">
  <autoFilter ref="A3:L5" xr:uid="{00000000-0009-0000-0100-000002000000}"/>
  <tableColumns count="12">
    <tableColumn id="1" xr3:uid="{00000000-0010-0000-0000-000001000000}" name="SERVICIO" dataDxfId="11"/>
    <tableColumn id="2" xr3:uid="{00000000-0010-0000-0000-000002000000}" name="CONTRATISTA" dataDxfId="10"/>
    <tableColumn id="3" xr3:uid="{00000000-0010-0000-0000-000003000000}" name="RELACION" dataDxfId="9"/>
    <tableColumn id="4" xr3:uid="{00000000-0010-0000-0000-000004000000}" name="VALOR RELACION" dataDxfId="8">
      <calculatedColumnFormula>IF(Clasificación!$C$4:$C$5=0,0,IF(Clasificación!$C$4:$C$5=Criterios!$A$14,Criterios!$B$14,IF(Clasificación!$C$4:$C$5=Criterios!$A$15,Criterios!$B$15,Criterios!$B$16)))</calculatedColumnFormula>
    </tableColumn>
    <tableColumn id="5" xr3:uid="{00000000-0010-0000-0000-000005000000}" name="CLASE DE RIESGO" dataDxfId="7"/>
    <tableColumn id="6" xr3:uid="{00000000-0010-0000-0000-000006000000}" name="TAR" dataDxfId="6"/>
    <tableColumn id="7" xr3:uid="{00000000-0010-0000-0000-000007000000}" name="TAC" dataDxfId="5"/>
    <tableColumn id="8" xr3:uid="{00000000-0010-0000-0000-000008000000}" name="RIESGO" dataDxfId="4">
      <calculatedColumnFormula>IF(TABLACLASIFICACION[[#This Row],[CLASE DE RIESGO]]=0,0,IF(TABLACLASIFICACION[[#This Row],[CLASE DE RIESGO]]&gt;=4,Criterios!$A$11,IF(AND(TABLACLASIFICACION[[#This Row],[CLASE DE RIESGO]]=3,TABLACLASIFICACION[[#This Row],[TAR]]=1),Criterios!$A$11,IF(AND(TABLACLASIFICACION[[#This Row],[CLASE DE RIESGO]]=3,TABLACLASIFICACION[[#This Row],[TAR]]=0,TABLACLASIFICACION[[#This Row],[TAC]]&lt;=1),Criterios!$A$10,IF(AND(TABLACLASIFICACION[[#This Row],[CLASE DE RIESGO]]&lt;=2,TABLACLASIFICACION[[#This Row],[TAR]]=1),Criterios!$A$11,IF(AND(TABLACLASIFICACION[[#This Row],[CLASE DE RIESGO]]&lt;=2,TABLACLASIFICACION[[#This Row],[TAC]]=1),Criterios!$A$10,Criterios!$A$9))))))</calculatedColumnFormula>
    </tableColumn>
    <tableColumn id="9" xr3:uid="{00000000-0010-0000-0000-000009000000}" name="VALOR RIESGO" dataDxfId="3">
      <calculatedColumnFormula>IF(TABLACLASIFICACION[[#This Row],[RIESGO]]=0,0,IF(TABLACLASIFICACION[[#This Row],[RIESGO]]=Criterios!$A$11,Criterios!$B$11,IF(TABLACLASIFICACION[[#This Row],[RIESGO]]=Criterios!$A$10,Criterios!$B$10,Criterios!$B$9)))</calculatedColumnFormula>
    </tableColumn>
    <tableColumn id="10" xr3:uid="{00000000-0010-0000-0000-00000A000000}" name="VALOR NIVEL" dataDxfId="2">
      <calculatedColumnFormula>+TABLACLASIFICACION[[#This Row],[VALOR RIESGO]]*TABLACLASIFICACION[[#This Row],[VALOR RELACION]]</calculatedColumnFormula>
    </tableColumn>
    <tableColumn id="11" xr3:uid="{00000000-0010-0000-0000-00000B000000}" name="NIVEL" dataDxfId="1">
      <calculatedColumnFormula>IF(TABLACLASIFICACION[[#This Row],[VALOR NIVEL]]=0,0,IF(TABLACLASIFICACION[[#This Row],[VALOR NIVEL]]&gt;=20,Criterios!$A$19,IF(AND(TABLACLASIFICACION[[#This Row],[VALOR NIVEL]]&lt;20,TABLACLASIFICACION[[#This Row],[VALOR NIVEL]]&gt;=10),Criterios!$A$20,IF(AND(TABLACLASIFICACION[[#This Row],[VALOR NIVEL]]&lt;10,TABLACLASIFICACION[[#This Row],[VALOR NIVEL]]&gt;=2),Criterios!$A$21,Criterios!$A$22))))</calculatedColumnFormula>
    </tableColumn>
    <tableColumn id="12" xr3:uid="{00000000-0010-0000-0000-00000C000000}" name="OBSERVACIONES" dataDxfId="0"/>
  </tableColumns>
  <tableStyleInfo name="TableStyleMedium1"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tabSelected="1" topLeftCell="A16" zoomScale="115" zoomScaleNormal="115" workbookViewId="0">
      <selection activeCell="A19" sqref="A19"/>
    </sheetView>
  </sheetViews>
  <sheetFormatPr baseColWidth="10" defaultColWidth="11.44140625" defaultRowHeight="13.2" x14ac:dyDescent="0.3"/>
  <cols>
    <col min="1" max="1" width="20.21875" style="20" bestFit="1" customWidth="1"/>
    <col min="2" max="2" width="20.21875" style="20" customWidth="1"/>
    <col min="3" max="5" width="20.77734375" style="20" customWidth="1"/>
    <col min="6" max="16384" width="11.44140625" style="5"/>
  </cols>
  <sheetData>
    <row r="1" spans="1:5" ht="13.8" thickBot="1" x14ac:dyDescent="0.35">
      <c r="A1" s="3" t="s">
        <v>4</v>
      </c>
      <c r="B1" s="4" t="s">
        <v>19</v>
      </c>
      <c r="C1" s="57" t="s">
        <v>3</v>
      </c>
      <c r="D1" s="57"/>
      <c r="E1" s="58"/>
    </row>
    <row r="2" spans="1:5" ht="43.05" customHeight="1" x14ac:dyDescent="0.3">
      <c r="A2" s="6" t="s">
        <v>0</v>
      </c>
      <c r="B2" s="7">
        <v>20</v>
      </c>
      <c r="C2" s="8">
        <f>+B2*C5</f>
        <v>20</v>
      </c>
      <c r="D2" s="8">
        <f>+B2*D5</f>
        <v>40</v>
      </c>
      <c r="E2" s="9">
        <f>+B2*E5</f>
        <v>60</v>
      </c>
    </row>
    <row r="3" spans="1:5" ht="43.05" customHeight="1" x14ac:dyDescent="0.3">
      <c r="A3" s="10" t="s">
        <v>1</v>
      </c>
      <c r="B3" s="11">
        <v>5</v>
      </c>
      <c r="C3" s="12">
        <f>+B3*C5</f>
        <v>5</v>
      </c>
      <c r="D3" s="13">
        <f>+B3*D5</f>
        <v>10</v>
      </c>
      <c r="E3" s="14">
        <f>+B3*E5</f>
        <v>15</v>
      </c>
    </row>
    <row r="4" spans="1:5" ht="43.05" customHeight="1" x14ac:dyDescent="0.3">
      <c r="A4" s="10" t="s">
        <v>2</v>
      </c>
      <c r="B4" s="11">
        <v>1</v>
      </c>
      <c r="C4" s="15">
        <f>+B4*C5</f>
        <v>1</v>
      </c>
      <c r="D4" s="12">
        <f>+B4*D5</f>
        <v>2</v>
      </c>
      <c r="E4" s="16">
        <f>+B4*E5</f>
        <v>3</v>
      </c>
    </row>
    <row r="5" spans="1:5" ht="15.75" customHeight="1" x14ac:dyDescent="0.3">
      <c r="A5" s="53" t="s">
        <v>19</v>
      </c>
      <c r="B5" s="54"/>
      <c r="C5" s="11">
        <v>1</v>
      </c>
      <c r="D5" s="11">
        <v>2</v>
      </c>
      <c r="E5" s="17">
        <v>3</v>
      </c>
    </row>
    <row r="6" spans="1:5" ht="27" thickBot="1" x14ac:dyDescent="0.35">
      <c r="A6" s="55" t="s">
        <v>8</v>
      </c>
      <c r="B6" s="56"/>
      <c r="C6" s="18" t="s">
        <v>9</v>
      </c>
      <c r="D6" s="18" t="s">
        <v>24</v>
      </c>
      <c r="E6" s="19" t="s">
        <v>10</v>
      </c>
    </row>
    <row r="7" spans="1:5" ht="13.8" thickBot="1" x14ac:dyDescent="0.35"/>
    <row r="8" spans="1:5" s="23" customFormat="1" ht="67.5" customHeight="1" thickBot="1" x14ac:dyDescent="0.35">
      <c r="A8" s="21" t="s">
        <v>4</v>
      </c>
      <c r="B8" s="22" t="s">
        <v>19</v>
      </c>
      <c r="C8" s="59" t="s">
        <v>26</v>
      </c>
      <c r="D8" s="59"/>
      <c r="E8" s="60"/>
    </row>
    <row r="9" spans="1:5" s="23" customFormat="1" ht="39.75" customHeight="1" x14ac:dyDescent="0.3">
      <c r="A9" s="24" t="s">
        <v>5</v>
      </c>
      <c r="B9" s="25">
        <v>1</v>
      </c>
      <c r="C9" s="61" t="s">
        <v>13</v>
      </c>
      <c r="D9" s="61"/>
      <c r="E9" s="62"/>
    </row>
    <row r="10" spans="1:5" s="23" customFormat="1" ht="39.75" customHeight="1" x14ac:dyDescent="0.3">
      <c r="A10" s="26" t="s">
        <v>6</v>
      </c>
      <c r="B10" s="27">
        <v>5</v>
      </c>
      <c r="C10" s="63" t="s">
        <v>14</v>
      </c>
      <c r="D10" s="63"/>
      <c r="E10" s="64"/>
    </row>
    <row r="11" spans="1:5" s="23" customFormat="1" ht="49.5" customHeight="1" thickBot="1" x14ac:dyDescent="0.35">
      <c r="A11" s="28" t="s">
        <v>7</v>
      </c>
      <c r="B11" s="29">
        <v>20</v>
      </c>
      <c r="C11" s="65" t="s">
        <v>15</v>
      </c>
      <c r="D11" s="65"/>
      <c r="E11" s="66"/>
    </row>
    <row r="12" spans="1:5" s="23" customFormat="1" ht="13.8" thickBot="1" x14ac:dyDescent="0.35">
      <c r="C12" s="20"/>
      <c r="D12" s="20"/>
      <c r="E12" s="20"/>
    </row>
    <row r="13" spans="1:5" s="23" customFormat="1" ht="42" customHeight="1" thickBot="1" x14ac:dyDescent="0.35">
      <c r="A13" s="21" t="s">
        <v>8</v>
      </c>
      <c r="B13" s="30" t="s">
        <v>19</v>
      </c>
      <c r="C13" s="72" t="s">
        <v>27</v>
      </c>
      <c r="D13" s="73"/>
      <c r="E13" s="74"/>
    </row>
    <row r="14" spans="1:5" s="23" customFormat="1" ht="99.75" customHeight="1" x14ac:dyDescent="0.3">
      <c r="A14" s="24" t="s">
        <v>11</v>
      </c>
      <c r="B14" s="31">
        <v>1</v>
      </c>
      <c r="C14" s="75" t="s">
        <v>17</v>
      </c>
      <c r="D14" s="76"/>
      <c r="E14" s="77"/>
    </row>
    <row r="15" spans="1:5" s="23" customFormat="1" ht="99.75" customHeight="1" x14ac:dyDescent="0.3">
      <c r="A15" s="26" t="s">
        <v>53</v>
      </c>
      <c r="B15" s="32">
        <v>2</v>
      </c>
      <c r="C15" s="78" t="s">
        <v>16</v>
      </c>
      <c r="D15" s="79"/>
      <c r="E15" s="80"/>
    </row>
    <row r="16" spans="1:5" s="23" customFormat="1" ht="99.75" customHeight="1" thickBot="1" x14ac:dyDescent="0.35">
      <c r="A16" s="28" t="s">
        <v>54</v>
      </c>
      <c r="B16" s="33">
        <v>3</v>
      </c>
      <c r="C16" s="81" t="s">
        <v>25</v>
      </c>
      <c r="D16" s="82"/>
      <c r="E16" s="83"/>
    </row>
    <row r="17" spans="1:5" s="23" customFormat="1" ht="13.8" thickBot="1" x14ac:dyDescent="0.35"/>
    <row r="18" spans="1:5" s="23" customFormat="1" ht="60" customHeight="1" thickBot="1" x14ac:dyDescent="0.35">
      <c r="A18" s="21" t="s">
        <v>12</v>
      </c>
      <c r="B18" s="22" t="s">
        <v>18</v>
      </c>
      <c r="C18" s="84" t="s">
        <v>28</v>
      </c>
      <c r="D18" s="84"/>
      <c r="E18" s="85"/>
    </row>
    <row r="19" spans="1:5" s="23" customFormat="1" ht="95.25" customHeight="1" x14ac:dyDescent="0.3">
      <c r="A19" s="34">
        <v>4</v>
      </c>
      <c r="B19" s="35" t="s">
        <v>20</v>
      </c>
      <c r="C19" s="86" t="s">
        <v>29</v>
      </c>
      <c r="D19" s="86"/>
      <c r="E19" s="87"/>
    </row>
    <row r="20" spans="1:5" ht="102.75" customHeight="1" x14ac:dyDescent="0.3">
      <c r="A20" s="36">
        <v>3</v>
      </c>
      <c r="B20" s="37" t="s">
        <v>21</v>
      </c>
      <c r="C20" s="68" t="s">
        <v>30</v>
      </c>
      <c r="D20" s="68"/>
      <c r="E20" s="69"/>
    </row>
    <row r="21" spans="1:5" ht="93" customHeight="1" x14ac:dyDescent="0.3">
      <c r="A21" s="38">
        <v>2</v>
      </c>
      <c r="B21" s="39" t="s">
        <v>22</v>
      </c>
      <c r="C21" s="68" t="s">
        <v>31</v>
      </c>
      <c r="D21" s="68"/>
      <c r="E21" s="69"/>
    </row>
    <row r="22" spans="1:5" ht="101.25" customHeight="1" thickBot="1" x14ac:dyDescent="0.35">
      <c r="A22" s="40">
        <v>1</v>
      </c>
      <c r="B22" s="41" t="s">
        <v>23</v>
      </c>
      <c r="C22" s="70" t="s">
        <v>32</v>
      </c>
      <c r="D22" s="70"/>
      <c r="E22" s="71"/>
    </row>
    <row r="24" spans="1:5" ht="111" customHeight="1" x14ac:dyDescent="0.3">
      <c r="A24" s="67" t="s">
        <v>33</v>
      </c>
      <c r="B24" s="67"/>
      <c r="C24" s="67"/>
      <c r="D24" s="67"/>
      <c r="E24" s="67"/>
    </row>
  </sheetData>
  <mergeCells count="17">
    <mergeCell ref="C10:E10"/>
    <mergeCell ref="C11:E11"/>
    <mergeCell ref="A24:E24"/>
    <mergeCell ref="C20:E20"/>
    <mergeCell ref="C21:E21"/>
    <mergeCell ref="C22:E22"/>
    <mergeCell ref="C13:E13"/>
    <mergeCell ref="C14:E14"/>
    <mergeCell ref="C15:E15"/>
    <mergeCell ref="C16:E16"/>
    <mergeCell ref="C18:E18"/>
    <mergeCell ref="C19:E19"/>
    <mergeCell ref="A5:B5"/>
    <mergeCell ref="A6:B6"/>
    <mergeCell ref="C1:E1"/>
    <mergeCell ref="C8:E8"/>
    <mergeCell ref="C9:E9"/>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B054-C9AA-4E03-BFCF-9A97BDE49687}">
  <dimension ref="A1:E6"/>
  <sheetViews>
    <sheetView workbookViewId="0">
      <selection activeCell="C11" sqref="C11"/>
    </sheetView>
  </sheetViews>
  <sheetFormatPr baseColWidth="10" defaultRowHeight="14.4" x14ac:dyDescent="0.3"/>
  <cols>
    <col min="1" max="1" width="19.21875" customWidth="1"/>
    <col min="2" max="2" width="6.88671875" bestFit="1" customWidth="1"/>
    <col min="3" max="5" width="17.77734375" customWidth="1"/>
  </cols>
  <sheetData>
    <row r="1" spans="1:5" ht="27" thickBot="1" x14ac:dyDescent="0.35">
      <c r="A1" s="3" t="s">
        <v>4</v>
      </c>
      <c r="B1" s="51" t="s">
        <v>19</v>
      </c>
      <c r="C1" s="57" t="s">
        <v>3</v>
      </c>
      <c r="D1" s="57"/>
      <c r="E1" s="58"/>
    </row>
    <row r="2" spans="1:5" ht="44.55" customHeight="1" x14ac:dyDescent="0.3">
      <c r="A2" s="6" t="s">
        <v>0</v>
      </c>
      <c r="B2" s="7">
        <v>20</v>
      </c>
      <c r="C2" s="8">
        <f>+B2*C5</f>
        <v>20</v>
      </c>
      <c r="D2" s="8">
        <f>+B2*D5</f>
        <v>40</v>
      </c>
      <c r="E2" s="9">
        <f>+B2*E5</f>
        <v>60</v>
      </c>
    </row>
    <row r="3" spans="1:5" ht="44.55" customHeight="1" x14ac:dyDescent="0.3">
      <c r="A3" s="10" t="s">
        <v>1</v>
      </c>
      <c r="B3" s="11">
        <v>5</v>
      </c>
      <c r="C3" s="12">
        <f>+B3*C5</f>
        <v>5</v>
      </c>
      <c r="D3" s="13">
        <f>+B3*D5</f>
        <v>10</v>
      </c>
      <c r="E3" s="14">
        <f>+B3*E5</f>
        <v>15</v>
      </c>
    </row>
    <row r="4" spans="1:5" ht="44.55" customHeight="1" x14ac:dyDescent="0.3">
      <c r="A4" s="10" t="s">
        <v>2</v>
      </c>
      <c r="B4" s="11">
        <v>1</v>
      </c>
      <c r="C4" s="15">
        <f>+B4*C5</f>
        <v>1</v>
      </c>
      <c r="D4" s="12">
        <f>+B4*D5</f>
        <v>2</v>
      </c>
      <c r="E4" s="16">
        <f>+B4*E5</f>
        <v>3</v>
      </c>
    </row>
    <row r="5" spans="1:5" x14ac:dyDescent="0.3">
      <c r="A5" s="53" t="s">
        <v>19</v>
      </c>
      <c r="B5" s="54"/>
      <c r="C5" s="11">
        <v>1</v>
      </c>
      <c r="D5" s="11">
        <v>2</v>
      </c>
      <c r="E5" s="17">
        <v>3</v>
      </c>
    </row>
    <row r="6" spans="1:5" ht="27" thickBot="1" x14ac:dyDescent="0.35">
      <c r="A6" s="55" t="s">
        <v>8</v>
      </c>
      <c r="B6" s="56"/>
      <c r="C6" s="50" t="s">
        <v>9</v>
      </c>
      <c r="D6" s="50" t="s">
        <v>24</v>
      </c>
      <c r="E6" s="19" t="s">
        <v>10</v>
      </c>
    </row>
  </sheetData>
  <mergeCells count="3">
    <mergeCell ref="C1:E1"/>
    <mergeCell ref="A5:B5"/>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
  <sheetViews>
    <sheetView topLeftCell="C1" zoomScale="115" zoomScaleNormal="115" workbookViewId="0">
      <selection activeCell="K4" sqref="K4"/>
    </sheetView>
  </sheetViews>
  <sheetFormatPr baseColWidth="10" defaultColWidth="10.77734375" defaultRowHeight="14.4" x14ac:dyDescent="0.3"/>
  <cols>
    <col min="1" max="1" width="25.44140625" style="42" customWidth="1"/>
    <col min="2" max="2" width="21.77734375" style="42" customWidth="1"/>
    <col min="3" max="3" width="16.21875" style="42" customWidth="1"/>
    <col min="4" max="5" width="17.21875" style="42" customWidth="1"/>
    <col min="6" max="7" width="7.44140625" style="42" customWidth="1"/>
    <col min="8" max="8" width="11.21875" style="42" bestFit="1" customWidth="1"/>
    <col min="9" max="9" width="15.21875" style="42" customWidth="1"/>
    <col min="10" max="10" width="13.77734375" style="42" customWidth="1"/>
    <col min="11" max="11" width="8.5546875" style="42" customWidth="1"/>
    <col min="12" max="12" width="23.21875" style="42" customWidth="1"/>
    <col min="13" max="16384" width="10.77734375" style="42"/>
  </cols>
  <sheetData>
    <row r="1" spans="1:12" x14ac:dyDescent="0.3">
      <c r="A1" s="88" t="s">
        <v>42</v>
      </c>
      <c r="B1" s="88"/>
      <c r="C1" s="88"/>
      <c r="D1" s="88"/>
      <c r="E1" s="88"/>
      <c r="F1" s="88"/>
      <c r="G1" s="88"/>
      <c r="H1" s="88"/>
      <c r="I1" s="88"/>
      <c r="J1" s="88"/>
      <c r="K1" s="88"/>
      <c r="L1" s="88"/>
    </row>
    <row r="3" spans="1:12" x14ac:dyDescent="0.3">
      <c r="A3" s="44" t="s">
        <v>43</v>
      </c>
      <c r="B3" s="45" t="s">
        <v>44</v>
      </c>
      <c r="C3" s="45" t="s">
        <v>45</v>
      </c>
      <c r="D3" s="45" t="s">
        <v>46</v>
      </c>
      <c r="E3" s="45" t="s">
        <v>4</v>
      </c>
      <c r="F3" s="45" t="s">
        <v>47</v>
      </c>
      <c r="G3" s="45" t="s">
        <v>48</v>
      </c>
      <c r="H3" s="45" t="s">
        <v>49</v>
      </c>
      <c r="I3" s="45" t="s">
        <v>50</v>
      </c>
      <c r="J3" s="45" t="s">
        <v>55</v>
      </c>
      <c r="K3" s="45" t="s">
        <v>51</v>
      </c>
      <c r="L3" s="46" t="s">
        <v>52</v>
      </c>
    </row>
    <row r="4" spans="1:12" x14ac:dyDescent="0.3">
      <c r="A4" s="47" t="s">
        <v>56</v>
      </c>
      <c r="B4" s="48" t="s">
        <v>57</v>
      </c>
      <c r="C4" s="48" t="s">
        <v>11</v>
      </c>
      <c r="D4" s="52">
        <f>IF(Clasificación!$C$4:$C$5=0,0,IF(Clasificación!$C$4:$C$5=Criterios!$A$14,Criterios!$B$14,IF(Clasificación!$C$4:$C$5=Criterios!$A$15,Criterios!$B$15,Criterios!$B$16)))</f>
        <v>1</v>
      </c>
      <c r="E4" s="48">
        <v>3</v>
      </c>
      <c r="F4" s="48">
        <v>0</v>
      </c>
      <c r="G4" s="48">
        <v>1</v>
      </c>
      <c r="H4" s="52" t="str">
        <f>IF(TABLACLASIFICACION[[#This Row],[CLASE DE RIESGO]]=0,0,IF(TABLACLASIFICACION[[#This Row],[CLASE DE RIESGO]]&gt;=4,Criterios!$A$11,IF(AND(TABLACLASIFICACION[[#This Row],[CLASE DE RIESGO]]=3,TABLACLASIFICACION[[#This Row],[TAR]]=1),Criterios!$A$11,IF(AND(TABLACLASIFICACION[[#This Row],[CLASE DE RIESGO]]=3,TABLACLASIFICACION[[#This Row],[TAR]]=0,TABLACLASIFICACION[[#This Row],[TAC]]&lt;=1),Criterios!$A$10,IF(AND(TABLACLASIFICACION[[#This Row],[CLASE DE RIESGO]]&lt;=2,TABLACLASIFICACION[[#This Row],[TAR]]=1),Criterios!$A$11,IF(AND(TABLACLASIFICACION[[#This Row],[CLASE DE RIESGO]]&lt;=2,TABLACLASIFICACION[[#This Row],[TAC]]=1),Criterios!$A$10,Criterios!$A$9))))))</f>
        <v>Medio</v>
      </c>
      <c r="I4" s="52">
        <f>IF(TABLACLASIFICACION[[#This Row],[RIESGO]]=0,0,IF(TABLACLASIFICACION[[#This Row],[RIESGO]]=Criterios!$A$11,Criterios!$B$11,IF(TABLACLASIFICACION[[#This Row],[RIESGO]]=Criterios!$A$10,Criterios!$B$10,Criterios!$B$9)))</f>
        <v>5</v>
      </c>
      <c r="J4" s="52">
        <f>+TABLACLASIFICACION[[#This Row],[VALOR RIESGO]]*TABLACLASIFICACION[[#This Row],[VALOR RELACION]]</f>
        <v>5</v>
      </c>
      <c r="K4" s="52">
        <f>IF(TABLACLASIFICACION[[#This Row],[VALOR NIVEL]]=0,0,IF(TABLACLASIFICACION[[#This Row],[VALOR NIVEL]]&gt;=20,Criterios!$A$19,IF(AND(TABLACLASIFICACION[[#This Row],[VALOR NIVEL]]&lt;20,TABLACLASIFICACION[[#This Row],[VALOR NIVEL]]&gt;=10),Criterios!$A$20,IF(AND(TABLACLASIFICACION[[#This Row],[VALOR NIVEL]]&lt;10,TABLACLASIFICACION[[#This Row],[VALOR NIVEL]]&gt;=2),Criterios!$A$21,Criterios!$A$22))))</f>
        <v>2</v>
      </c>
      <c r="L4" s="43"/>
    </row>
    <row r="5" spans="1:12" x14ac:dyDescent="0.3">
      <c r="A5" s="47"/>
      <c r="B5" s="48"/>
      <c r="C5" s="48"/>
      <c r="D5" s="52">
        <f>IF(Clasificación!$C$4:$C$5=0,0,IF(Clasificación!$C$4:$C$5=Criterios!$A$14,Criterios!$B$14,IF(Clasificación!$C$4:$C$5=Criterios!$A$15,Criterios!$B$15,Criterios!$B$16)))</f>
        <v>0</v>
      </c>
      <c r="E5" s="48"/>
      <c r="F5" s="48"/>
      <c r="G5" s="48"/>
      <c r="H5" s="52">
        <f>IF(TABLACLASIFICACION[[#This Row],[CLASE DE RIESGO]]=0,0,IF(TABLACLASIFICACION[[#This Row],[CLASE DE RIESGO]]&gt;=4,Criterios!$A$11,IF(AND(TABLACLASIFICACION[[#This Row],[CLASE DE RIESGO]]=3,TABLACLASIFICACION[[#This Row],[TAR]]=1),Criterios!$A$11,IF(AND(TABLACLASIFICACION[[#This Row],[CLASE DE RIESGO]]=3,TABLACLASIFICACION[[#This Row],[TAR]]=0,TABLACLASIFICACION[[#This Row],[TAC]]&lt;=1),Criterios!$A$10,IF(AND(TABLACLASIFICACION[[#This Row],[CLASE DE RIESGO]]&lt;=2,TABLACLASIFICACION[[#This Row],[TAR]]=1),Criterios!$A$11,IF(AND(TABLACLASIFICACION[[#This Row],[CLASE DE RIESGO]]&lt;=2,TABLACLASIFICACION[[#This Row],[TAC]]=1),Criterios!$A$10,Criterios!$A$9))))))</f>
        <v>0</v>
      </c>
      <c r="I5" s="52">
        <f>IF(TABLACLASIFICACION[[#This Row],[RIESGO]]=0,0,IF(TABLACLASIFICACION[[#This Row],[RIESGO]]=Criterios!$A$11,Criterios!$B$11,IF(TABLACLASIFICACION[[#This Row],[RIESGO]]=Criterios!$A$10,Criterios!$B$10,Criterios!$B$9)))</f>
        <v>0</v>
      </c>
      <c r="J5" s="52">
        <f>+TABLACLASIFICACION[[#This Row],[VALOR RIESGO]]*TABLACLASIFICACION[[#This Row],[VALOR RELACION]]</f>
        <v>0</v>
      </c>
      <c r="K5" s="52">
        <f>IF(TABLACLASIFICACION[[#This Row],[VALOR NIVEL]]=0,0,IF(TABLACLASIFICACION[[#This Row],[VALOR NIVEL]]&gt;=20,Criterios!$A$19,IF(AND(TABLACLASIFICACION[[#This Row],[VALOR NIVEL]]&lt;20,TABLACLASIFICACION[[#This Row],[VALOR NIVEL]]&gt;=10),Criterios!$A$20,IF(AND(TABLACLASIFICACION[[#This Row],[VALOR NIVEL]]&lt;10,TABLACLASIFICACION[[#This Row],[VALOR NIVEL]]&gt;=2),Criterios!$A$21,Criterios!$A$22))))</f>
        <v>0</v>
      </c>
      <c r="L5" s="43"/>
    </row>
  </sheetData>
  <mergeCells count="1">
    <mergeCell ref="A1:L1"/>
  </mergeCells>
  <dataValidations count="2">
    <dataValidation type="list" allowBlank="1" showInputMessage="1" showErrorMessage="1" sqref="E4:E5" xr:uid="{00000000-0002-0000-0100-000000000000}">
      <formula1>"1, 2, 3, 4, 5"</formula1>
    </dataValidation>
    <dataValidation type="list" allowBlank="1" showInputMessage="1" showErrorMessage="1" sqref="F4:G5" xr:uid="{00000000-0002-0000-0100-000001000000}">
      <formula1>"0, 1"</formula1>
    </dataValidation>
  </dataValidations>
  <pageMargins left="0.7" right="0.7" top="0.75" bottom="0.75" header="0.3" footer="0.3"/>
  <pageSetup orientation="portrait" horizontalDpi="0"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Criterios!$A$14:$A$16</xm:f>
          </x14:formula1>
          <xm:sqref>C4:C5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zoomScale="85" zoomScaleNormal="85" workbookViewId="0">
      <selection activeCell="B12" sqref="B12"/>
    </sheetView>
  </sheetViews>
  <sheetFormatPr baseColWidth="10" defaultRowHeight="14.4" x14ac:dyDescent="0.3"/>
  <cols>
    <col min="1" max="1" width="66.21875" customWidth="1"/>
  </cols>
  <sheetData>
    <row r="1" spans="1:1" x14ac:dyDescent="0.3">
      <c r="A1" t="s">
        <v>35</v>
      </c>
    </row>
    <row r="2" spans="1:1" ht="28.8" x14ac:dyDescent="0.3">
      <c r="A2" s="2" t="s">
        <v>36</v>
      </c>
    </row>
    <row r="3" spans="1:1" ht="28.8" x14ac:dyDescent="0.3">
      <c r="A3" s="2" t="s">
        <v>37</v>
      </c>
    </row>
    <row r="4" spans="1:1" ht="43.2" x14ac:dyDescent="0.3">
      <c r="A4" s="2" t="s">
        <v>38</v>
      </c>
    </row>
    <row r="5" spans="1:1" x14ac:dyDescent="0.3">
      <c r="A5" s="49" t="s">
        <v>39</v>
      </c>
    </row>
    <row r="6" spans="1:1" ht="43.2" x14ac:dyDescent="0.3">
      <c r="A6" s="2" t="s">
        <v>40</v>
      </c>
    </row>
    <row r="7" spans="1:1" x14ac:dyDescent="0.3">
      <c r="A7" s="2" t="s">
        <v>41</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
  <sheetViews>
    <sheetView zoomScale="85" zoomScaleNormal="85" workbookViewId="0">
      <selection activeCell="A2" sqref="A2"/>
    </sheetView>
  </sheetViews>
  <sheetFormatPr baseColWidth="10" defaultRowHeight="14.4" x14ac:dyDescent="0.3"/>
  <cols>
    <col min="1" max="1" width="81.21875" customWidth="1"/>
  </cols>
  <sheetData>
    <row r="2" spans="1:1" ht="259.2" x14ac:dyDescent="0.3">
      <c r="A2" s="1"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Criterios</vt:lpstr>
      <vt:lpstr>Hoja1</vt:lpstr>
      <vt:lpstr>Clasificación</vt:lpstr>
      <vt:lpstr>Minimos info inicial</vt:lpstr>
      <vt:lpstr>Minimos de plan de trabajo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Andrés Arango Gallego</dc:creator>
  <cp:lastModifiedBy>Jorge Andrés Arango Gallego</cp:lastModifiedBy>
  <dcterms:created xsi:type="dcterms:W3CDTF">2015-05-06T19:44:04Z</dcterms:created>
  <dcterms:modified xsi:type="dcterms:W3CDTF">2021-04-29T22:09:55Z</dcterms:modified>
</cp:coreProperties>
</file>